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gomes\Documents\juris\coordenador_CS_24\reuniao1\"/>
    </mc:Choice>
  </mc:AlternateContent>
  <xr:revisionPtr revIDLastSave="0" documentId="13_ncr:1_{E4CE10F2-9981-4D09-91DF-6AB5E9EFA1B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GRELHA" sheetId="9" r:id="rId1"/>
  </sheets>
  <definedNames>
    <definedName name="_xlnm.Print_Area" localSheetId="0">GRELHA!$A$2:$E$85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9" l="1"/>
  <c r="H5" i="9" l="1"/>
  <c r="H82" i="9" l="1"/>
  <c r="H81" i="9" s="1"/>
  <c r="H80" i="9"/>
  <c r="H75" i="9"/>
  <c r="H76" i="9"/>
  <c r="H77" i="9"/>
  <c r="H78" i="9"/>
  <c r="H79" i="9"/>
  <c r="H74" i="9"/>
  <c r="H61" i="9"/>
  <c r="H62" i="9"/>
  <c r="H63" i="9"/>
  <c r="H64" i="9"/>
  <c r="H65" i="9"/>
  <c r="H66" i="9"/>
  <c r="H67" i="9"/>
  <c r="H68" i="9"/>
  <c r="H69" i="9"/>
  <c r="H70" i="9"/>
  <c r="H71" i="9"/>
  <c r="H72" i="9"/>
  <c r="H60" i="9"/>
  <c r="H52" i="9"/>
  <c r="H44" i="9"/>
  <c r="H45" i="9"/>
  <c r="H46" i="9"/>
  <c r="H47" i="9"/>
  <c r="H39" i="9"/>
  <c r="H38" i="9"/>
  <c r="H30" i="9"/>
  <c r="H31" i="9"/>
  <c r="H25" i="9"/>
  <c r="H26" i="9"/>
  <c r="H27" i="9"/>
  <c r="H15" i="9"/>
  <c r="H16" i="9"/>
  <c r="H17" i="9"/>
  <c r="H18" i="9"/>
  <c r="H19" i="9"/>
  <c r="H20" i="9"/>
  <c r="H21" i="9"/>
  <c r="H6" i="9"/>
  <c r="H7" i="9"/>
  <c r="H8" i="9"/>
  <c r="H9" i="9"/>
  <c r="H10" i="9"/>
  <c r="H11" i="9"/>
  <c r="H12" i="9"/>
  <c r="H24" i="9"/>
  <c r="D83" i="9"/>
  <c r="D57" i="9"/>
  <c r="D40" i="9"/>
  <c r="D85" i="9" l="1"/>
  <c r="H73" i="9"/>
  <c r="I73" i="9" s="1"/>
  <c r="H37" i="9"/>
  <c r="I37" i="9" s="1"/>
  <c r="H23" i="9"/>
  <c r="I81" i="9"/>
  <c r="H59" i="9"/>
  <c r="I59" i="9" s="1"/>
  <c r="H83" i="9" l="1"/>
  <c r="I83" i="9"/>
  <c r="H56" i="9"/>
  <c r="H55" i="9"/>
  <c r="H53" i="9"/>
  <c r="H50" i="9"/>
  <c r="H49" i="9"/>
  <c r="H48" i="9" s="1"/>
  <c r="H43" i="9"/>
  <c r="H42" i="9" s="1"/>
  <c r="H34" i="9"/>
  <c r="H35" i="9"/>
  <c r="H36" i="9"/>
  <c r="H33" i="9"/>
  <c r="H29" i="9"/>
  <c r="H14" i="9"/>
  <c r="H13" i="9" s="1"/>
  <c r="H54" i="9" l="1"/>
  <c r="I54" i="9" s="1"/>
  <c r="H51" i="9"/>
  <c r="I51" i="9" s="1"/>
  <c r="I48" i="9"/>
  <c r="I42" i="9"/>
  <c r="I23" i="9"/>
  <c r="H4" i="9"/>
  <c r="H28" i="9"/>
  <c r="I28" i="9" s="1"/>
  <c r="H32" i="9"/>
  <c r="I32" i="9" s="1"/>
  <c r="I13" i="9"/>
  <c r="I57" i="9" l="1"/>
  <c r="I4" i="9"/>
  <c r="I40" i="9" s="1"/>
  <c r="H40" i="9"/>
  <c r="H57" i="9"/>
  <c r="I85" i="9" l="1"/>
</calcChain>
</file>

<file path=xl/sharedStrings.xml><?xml version="1.0" encoding="utf-8"?>
<sst xmlns="http://schemas.openxmlformats.org/spreadsheetml/2006/main" count="89" uniqueCount="89">
  <si>
    <t>Preencher apenas as células sombreadas a cinzento</t>
  </si>
  <si>
    <t>Pontuação Máxima</t>
  </si>
  <si>
    <t>Número de itens</t>
  </si>
  <si>
    <t>Pontuação Final</t>
  </si>
  <si>
    <t>Classificação Final :</t>
  </si>
  <si>
    <t>Identificação de Anexos / Comprovativos</t>
  </si>
  <si>
    <t>1.3 Organização técnico-científica</t>
  </si>
  <si>
    <t>1.4 Orientação de teses/ dissertações/ estágios/ trabalhos finais de grau académico</t>
  </si>
  <si>
    <t>1.5 Participação em júris de provas académicas</t>
  </si>
  <si>
    <t>1.6 Atividades de natureza profissional com relevância para a área do concurso</t>
  </si>
  <si>
    <t>2.3 Organização pedagógica</t>
  </si>
  <si>
    <t>x) Coordenador de programas de mobilidade internacional (tipo Erasmus)</t>
  </si>
  <si>
    <t>xi) Membro de órgãos estatutários (CTC, CP, AR, CG, CA, etc.)</t>
  </si>
  <si>
    <t>xii) Membro de comissões organizadoras de congresso/seminários técnico-científicos internacionais</t>
  </si>
  <si>
    <t>xiii) Membro de órgãos de organizações relacionadas com as áreas a concurso</t>
  </si>
  <si>
    <t>i)   Responsável de projetos de investigação concluídos com avaliação e com financiamento externo (ex: FCT; projetos europeus)</t>
  </si>
  <si>
    <t>ii) Responsável de projetos de investigação em curso com avaliação e com financiamento externo (ex: FCT; projetos europeus)</t>
  </si>
  <si>
    <t>iv) Responsável de outros projetos de investigação em curso</t>
  </si>
  <si>
    <t>v) Colaborador de projetos de investigação concluídos com avaliação e com financiamento externo (ex: FCT; projetos europeus)</t>
  </si>
  <si>
    <t>vi) Colaborador de projetos de investigação em curso com avaliação e com financiamento externo (ex: FCT; projetos europeus)</t>
  </si>
  <si>
    <t>vii) Colaborador de outros projetos de investigação concluídos</t>
  </si>
  <si>
    <t>ii) Publicação de artigos técnico-científicos em outras revistas com arbitragem ou capítulos de livros</t>
  </si>
  <si>
    <t>iii) Publicação de artigos técnico-científicos em atas de congressos internacionais com arbitragem</t>
  </si>
  <si>
    <t>iv) Publicação de artigos técnico-científicos em atas de congressos nacionais com arbitragem</t>
  </si>
  <si>
    <t>v) Comunicação técnico-científica em congressos internacionais</t>
  </si>
  <si>
    <t>vi) Comunicação técnico-científica em congressos nacionais</t>
  </si>
  <si>
    <t>vii) Autor ou coautor de livro técnico-científico</t>
  </si>
  <si>
    <t>viii) Revisor de artigos científicos</t>
  </si>
  <si>
    <t>iii)  Membro de comissões científicas de congressos/seminários técnico-científicos internacionais</t>
  </si>
  <si>
    <t>iv) Membro de comissões científicas de congressos/seminários técnico-científicos nacionais</t>
  </si>
  <si>
    <t>i) Arguente de Tese de Doutoramento</t>
  </si>
  <si>
    <t>ii) Membro do Júri de Tese de Doutoramento</t>
  </si>
  <si>
    <t>iii) Arguente de Dissertação/Projeto/Trabalho final de curso de Mestrado</t>
  </si>
  <si>
    <t>iv) Arguente de Relatório final de curso de Licenciatura</t>
  </si>
  <si>
    <t>i) Prestação de serviços ao exterior, estudos/projetos ou pareceres elaborados</t>
  </si>
  <si>
    <t>ii) Outras atividades consideradas relevantes</t>
  </si>
  <si>
    <t xml:space="preserve">iii) Número de Unidades Curriculares distintas lecionadas na área </t>
  </si>
  <si>
    <t>i) Elaboração de manuais, livros de texto ou outros recursos  digitais de apoio à docência que cubram pelo menos 75 % da matéria da UC (aulas T e TP, no máximo 1 elemento por UC)</t>
  </si>
  <si>
    <t>ii) Organização de eventos de natureza pedagógica</t>
  </si>
  <si>
    <t>viii) Diretor de Departamento/Área Científica</t>
  </si>
  <si>
    <t>Documento que deverá incluir uma proposta das atividades que o candidato pretende vir a desenvolver durante os primeiros cinco anos da sua atividade como Professor Coordenador, explicitando a forma como poderá contribuir para o progresso e desenvolvimento da área disciplinar para que é aberto o concurso nas vertentes científica, pedagógica e de cooperação com a comunidade, bem como para o desenvolvimento institucional</t>
  </si>
  <si>
    <t>i) Coordenador de unidades/grupos científicos financiados pela FCT com a classificação mínima de Bom / ano</t>
  </si>
  <si>
    <t>i) Presidente de IP / ano</t>
  </si>
  <si>
    <t>ii) Presidente de Unidade Orgânica / ano</t>
  </si>
  <si>
    <t>iv) Vice-Presidente de IP / ano</t>
  </si>
  <si>
    <t>v) Pró -Presidente de IP / ano</t>
  </si>
  <si>
    <t>vii) Vice-Presidente de Unidade Orgânica / ano</t>
  </si>
  <si>
    <t>ix) Coordenador de curso / ano</t>
  </si>
  <si>
    <t>ii) Coordenação, execução e desenvolvimento de projetos ou atividades de caráter prático inseridos no ambiente socioprofissional, artístico e cultural e outras relevantes para a instituição / projeto ou atividade distinta independentemente do número</t>
  </si>
  <si>
    <t>vii) Outras atividades consideradas relevantes</t>
  </si>
  <si>
    <t>iv) Lecionação de seminários, cursos e palestras com duração inferior a 10 horas</t>
  </si>
  <si>
    <t>v) Lecionação de seminários, cursos e palestras com duração entre 10 e 20 horas</t>
  </si>
  <si>
    <t>vi) Lecionação de seminários, cursos e palestras com duração superior a 20 horas</t>
  </si>
  <si>
    <t>até 2</t>
  </si>
  <si>
    <t>viii) Colaborador de outros projetos de investigação em curso</t>
  </si>
  <si>
    <t>iii) Responsável de outros projetos de investigação concluídos</t>
  </si>
  <si>
    <t>i) Responsável por projeto pedagógico de longa duração (mínimo um semestre)</t>
  </si>
  <si>
    <t>v) Frequência de cursos pedagógicos e de investigação &gt; 25 horas</t>
  </si>
  <si>
    <t>i) Participação em programas de internacionalização (mobilidade, lecionação de unidade curricular com apoio a língua estrangeira, participação em reuniões internacionais como representante de uma instituição de ensino superior ou de uma Unidade Orgânica)</t>
  </si>
  <si>
    <t>1. Dimensão Técnico-Científica e Profissional
(35%)</t>
  </si>
  <si>
    <t xml:space="preserve">2. Dimensão Pedagógica
(45%)
</t>
  </si>
  <si>
    <t>3. Organizacional (Outras atividades relevantes) 
(20%)</t>
  </si>
  <si>
    <t>Pontuação / item</t>
  </si>
  <si>
    <t>ii) Membro efetivo de unidades/grupos científicos financiados pela FCT com a classificação mínima de Bom / ano</t>
  </si>
  <si>
    <t>i) Orientação ou Coorientação de Teses de Doutoramento (concluídas)</t>
  </si>
  <si>
    <t>ii) Orientação ou Coorientação de Dissertações/ Projetos/ Estágios de Mestrado (concluídos)</t>
  </si>
  <si>
    <t>iii) Orientação ou Coorientação de Estágios de Licenciatura com Relatório Final (concluídos)</t>
  </si>
  <si>
    <t>i) Experiência docente no ensino superior politécnico ou universitário no âmbito da distribuição de serviço docente / semestre</t>
  </si>
  <si>
    <t>ii) Coordenação de Unidades Curriculares na área, no mesmo curso ou em cursos distintos</t>
  </si>
  <si>
    <t>iv) Dinamização de ações pedagógicas fora da distribuição de serviço docente</t>
  </si>
  <si>
    <r>
      <t xml:space="preserve">ii) Elaboração de cadernos de exercícios, </t>
    </r>
    <r>
      <rPr>
        <i/>
        <sz val="12"/>
        <rFont val="Calibri"/>
        <family val="2"/>
        <scheme val="minor"/>
      </rPr>
      <t>software</t>
    </r>
    <r>
      <rPr>
        <sz val="12"/>
        <rFont val="Calibri"/>
        <family val="2"/>
        <scheme val="minor"/>
      </rPr>
      <t>, guias de laboratório, etc., que cubram pelo menos 75 % da matéria da UC (aulas P e L, no máximo 2 elementos por UC)</t>
    </r>
  </si>
  <si>
    <t>i) Organização de eventos internacionais de caráter pedagógico-didático sem comissão científica</t>
  </si>
  <si>
    <t>ii) Organização de eventos nacionais de caráter pedagógico-didático sem comissão científica</t>
  </si>
  <si>
    <t>iii) Participação em comissões para a criação de novos ciclos de estudo e cursos</t>
  </si>
  <si>
    <t>Pontuação</t>
  </si>
  <si>
    <t>3.2 Outras atividades</t>
  </si>
  <si>
    <t xml:space="preserve">3.3 Plano de desenvolvimento de carreira </t>
  </si>
  <si>
    <t>iii) Presidente de órgãos estatutários (CTC, CP, AR,  CG, etc.) / ano</t>
  </si>
  <si>
    <t>vi) Vice-presidente ou Secretário de órgãos estatutários ( CTC, CP, AR, CG, etc.) / ano</t>
  </si>
  <si>
    <t>3.1 Gestão administrativa e participação em órgãos colegiais</t>
  </si>
  <si>
    <t>1.1 Projetos de investigação e desenvolvimento</t>
  </si>
  <si>
    <t>2.1 Experiência e dedicação à docência</t>
  </si>
  <si>
    <t>2.2 Elaboração de material pedagógico na área disciplinar do concurso</t>
  </si>
  <si>
    <t xml:space="preserve">2.4 Outras atividades </t>
  </si>
  <si>
    <t>1.2 Publicações/ comunicações de caráter científico</t>
  </si>
  <si>
    <r>
      <t xml:space="preserve">i) Publicação de artigos em revista científica internacional indexada no </t>
    </r>
    <r>
      <rPr>
        <i/>
        <sz val="12"/>
        <rFont val="Calibri"/>
        <family val="2"/>
        <scheme val="minor"/>
      </rPr>
      <t>Web of Science</t>
    </r>
    <r>
      <rPr>
        <sz val="12"/>
        <rFont val="Calibri"/>
        <family val="2"/>
        <scheme val="minor"/>
      </rPr>
      <t xml:space="preserve"> (ISI)/SCOPUS ou equivalente</t>
    </r>
  </si>
  <si>
    <t>ix) Editor de revista científica ou  coordenador de número temático / membro de comissão editorial</t>
  </si>
  <si>
    <t>até 10</t>
  </si>
  <si>
    <t>Grelha de Avaliação Curricular e Profissional |Professor Coordenador da ESE-IPV | área disciplinar de Ciências da Comunicação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</si>
</sst>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3" borderId="1" xfId="0" quotePrefix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 wrapText="1" indent="2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0" fillId="0" borderId="0" xfId="0" applyFill="1"/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8A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topLeftCell="A84" zoomScale="68" zoomScaleNormal="68" workbookViewId="0">
      <selection activeCell="F65" sqref="F65:G70"/>
    </sheetView>
  </sheetViews>
  <sheetFormatPr defaultRowHeight="18.75" x14ac:dyDescent="0.3"/>
  <cols>
    <col min="1" max="1" width="9.140625" style="30" customWidth="1"/>
    <col min="2" max="2" width="83.85546875" customWidth="1"/>
    <col min="3" max="3" width="106.7109375" customWidth="1"/>
    <col min="4" max="4" width="12.7109375" style="2" customWidth="1"/>
    <col min="5" max="5" width="12.7109375" style="3" customWidth="1"/>
    <col min="6" max="6" width="12.7109375" customWidth="1"/>
    <col min="7" max="7" width="33.140625" customWidth="1"/>
    <col min="8" max="9" width="12.7109375" customWidth="1"/>
  </cols>
  <sheetData>
    <row r="1" spans="1:9" ht="18.75" customHeight="1" x14ac:dyDescent="0.3"/>
    <row r="2" spans="1:9" ht="68.25" customHeight="1" x14ac:dyDescent="0.25">
      <c r="A2" s="29"/>
      <c r="B2" s="80" t="s">
        <v>88</v>
      </c>
      <c r="C2" s="80"/>
    </row>
    <row r="3" spans="1:9" ht="68.25" customHeight="1" x14ac:dyDescent="0.25">
      <c r="A3" s="29"/>
      <c r="B3" s="81" t="s">
        <v>0</v>
      </c>
      <c r="C3" s="82"/>
      <c r="D3" s="6" t="s">
        <v>1</v>
      </c>
      <c r="E3" s="69" t="s">
        <v>62</v>
      </c>
      <c r="F3" s="6" t="s">
        <v>2</v>
      </c>
      <c r="G3" s="6" t="s">
        <v>5</v>
      </c>
      <c r="H3" s="69" t="s">
        <v>74</v>
      </c>
      <c r="I3" s="6" t="s">
        <v>3</v>
      </c>
    </row>
    <row r="4" spans="1:9" ht="60" customHeight="1" x14ac:dyDescent="0.25">
      <c r="A4" s="75" t="s">
        <v>59</v>
      </c>
      <c r="B4" s="73" t="s">
        <v>80</v>
      </c>
      <c r="C4" s="14"/>
      <c r="D4" s="39">
        <v>5</v>
      </c>
      <c r="E4" s="13"/>
      <c r="F4" s="13"/>
      <c r="G4" s="13"/>
      <c r="H4" s="13">
        <f>SUM(H5:H12)</f>
        <v>0</v>
      </c>
      <c r="I4" s="13">
        <f>IF(H4&gt;D4,D4,H4)</f>
        <v>0</v>
      </c>
    </row>
    <row r="5" spans="1:9" ht="60" customHeight="1" x14ac:dyDescent="0.25">
      <c r="A5" s="75"/>
      <c r="B5" s="4"/>
      <c r="C5" s="10" t="s">
        <v>15</v>
      </c>
      <c r="D5" s="40"/>
      <c r="E5" s="7">
        <v>1</v>
      </c>
      <c r="F5" s="28"/>
      <c r="G5" s="28"/>
      <c r="H5" s="7">
        <f t="shared" ref="H5:H12" si="0">E5*F5</f>
        <v>0</v>
      </c>
      <c r="I5" s="21"/>
    </row>
    <row r="6" spans="1:9" ht="60" customHeight="1" x14ac:dyDescent="0.25">
      <c r="A6" s="75"/>
      <c r="B6" s="4"/>
      <c r="C6" s="10" t="s">
        <v>16</v>
      </c>
      <c r="D6" s="40"/>
      <c r="E6" s="7">
        <v>0.7</v>
      </c>
      <c r="F6" s="28"/>
      <c r="G6" s="28"/>
      <c r="H6" s="7">
        <f t="shared" si="0"/>
        <v>0</v>
      </c>
      <c r="I6" s="21"/>
    </row>
    <row r="7" spans="1:9" ht="60" customHeight="1" x14ac:dyDescent="0.25">
      <c r="A7" s="75"/>
      <c r="B7" s="4"/>
      <c r="C7" s="10" t="s">
        <v>55</v>
      </c>
      <c r="D7" s="40"/>
      <c r="E7" s="7">
        <v>0.75</v>
      </c>
      <c r="F7" s="28"/>
      <c r="G7" s="28"/>
      <c r="H7" s="7">
        <f t="shared" si="0"/>
        <v>0</v>
      </c>
      <c r="I7" s="21"/>
    </row>
    <row r="8" spans="1:9" ht="60" customHeight="1" x14ac:dyDescent="0.25">
      <c r="A8" s="75"/>
      <c r="B8" s="4"/>
      <c r="C8" s="10" t="s">
        <v>17</v>
      </c>
      <c r="D8" s="40"/>
      <c r="E8" s="7">
        <v>0.5</v>
      </c>
      <c r="F8" s="28"/>
      <c r="G8" s="28"/>
      <c r="H8" s="7">
        <f t="shared" si="0"/>
        <v>0</v>
      </c>
      <c r="I8" s="21"/>
    </row>
    <row r="9" spans="1:9" ht="60" customHeight="1" x14ac:dyDescent="0.25">
      <c r="A9" s="75"/>
      <c r="B9" s="4"/>
      <c r="C9" s="10" t="s">
        <v>18</v>
      </c>
      <c r="D9" s="40"/>
      <c r="E9" s="7">
        <v>0.5</v>
      </c>
      <c r="F9" s="28"/>
      <c r="G9" s="28"/>
      <c r="H9" s="7">
        <f t="shared" si="0"/>
        <v>0</v>
      </c>
      <c r="I9" s="21"/>
    </row>
    <row r="10" spans="1:9" ht="60" customHeight="1" x14ac:dyDescent="0.25">
      <c r="A10" s="75"/>
      <c r="B10" s="4"/>
      <c r="C10" s="10" t="s">
        <v>19</v>
      </c>
      <c r="D10" s="40"/>
      <c r="E10" s="7">
        <v>0.3</v>
      </c>
      <c r="F10" s="28"/>
      <c r="G10" s="28"/>
      <c r="H10" s="7">
        <f t="shared" si="0"/>
        <v>0</v>
      </c>
      <c r="I10" s="21"/>
    </row>
    <row r="11" spans="1:9" ht="60" customHeight="1" x14ac:dyDescent="0.25">
      <c r="A11" s="75"/>
      <c r="B11" s="4"/>
      <c r="C11" s="10" t="s">
        <v>20</v>
      </c>
      <c r="D11" s="40"/>
      <c r="E11" s="7">
        <v>0.5</v>
      </c>
      <c r="F11" s="28"/>
      <c r="G11" s="28"/>
      <c r="H11" s="7">
        <f t="shared" si="0"/>
        <v>0</v>
      </c>
      <c r="I11" s="21"/>
    </row>
    <row r="12" spans="1:9" ht="60" customHeight="1" x14ac:dyDescent="0.25">
      <c r="A12" s="75"/>
      <c r="B12" s="4"/>
      <c r="C12" s="10" t="s">
        <v>54</v>
      </c>
      <c r="D12" s="40"/>
      <c r="E12" s="7">
        <v>0.3</v>
      </c>
      <c r="F12" s="28"/>
      <c r="G12" s="28"/>
      <c r="H12" s="7">
        <f t="shared" si="0"/>
        <v>0</v>
      </c>
      <c r="I12" s="21"/>
    </row>
    <row r="13" spans="1:9" ht="60" customHeight="1" x14ac:dyDescent="0.25">
      <c r="A13" s="75"/>
      <c r="B13" s="73" t="s">
        <v>84</v>
      </c>
      <c r="C13" s="16"/>
      <c r="D13" s="39">
        <v>10</v>
      </c>
      <c r="E13" s="13"/>
      <c r="F13" s="13"/>
      <c r="G13" s="13"/>
      <c r="H13" s="13">
        <f>SUM(H14:H21)</f>
        <v>0</v>
      </c>
      <c r="I13" s="13">
        <f>IF(H13&gt;D13,D13,H13)</f>
        <v>0</v>
      </c>
    </row>
    <row r="14" spans="1:9" ht="60" customHeight="1" x14ac:dyDescent="0.25">
      <c r="A14" s="75"/>
      <c r="B14" s="5"/>
      <c r="C14" s="70" t="s">
        <v>85</v>
      </c>
      <c r="D14" s="40"/>
      <c r="E14" s="7">
        <v>4</v>
      </c>
      <c r="F14" s="28"/>
      <c r="G14" s="28"/>
      <c r="H14" s="7">
        <f t="shared" ref="H14:H39" si="1">E14*F14</f>
        <v>0</v>
      </c>
      <c r="I14" s="21"/>
    </row>
    <row r="15" spans="1:9" ht="60" customHeight="1" x14ac:dyDescent="0.25">
      <c r="A15" s="75"/>
      <c r="B15" s="5"/>
      <c r="C15" s="10" t="s">
        <v>21</v>
      </c>
      <c r="D15" s="40"/>
      <c r="E15" s="7">
        <v>2</v>
      </c>
      <c r="F15" s="28"/>
      <c r="G15" s="28"/>
      <c r="H15" s="7">
        <f t="shared" si="1"/>
        <v>0</v>
      </c>
      <c r="I15" s="21"/>
    </row>
    <row r="16" spans="1:9" ht="60" customHeight="1" x14ac:dyDescent="0.25">
      <c r="A16" s="75"/>
      <c r="B16" s="5"/>
      <c r="C16" s="10" t="s">
        <v>22</v>
      </c>
      <c r="D16" s="40"/>
      <c r="E16" s="7">
        <v>2</v>
      </c>
      <c r="F16" s="28"/>
      <c r="G16" s="28"/>
      <c r="H16" s="7">
        <f t="shared" si="1"/>
        <v>0</v>
      </c>
      <c r="I16" s="21"/>
    </row>
    <row r="17" spans="1:9" ht="60" customHeight="1" x14ac:dyDescent="0.25">
      <c r="A17" s="75"/>
      <c r="B17" s="5"/>
      <c r="C17" s="10" t="s">
        <v>23</v>
      </c>
      <c r="D17" s="40"/>
      <c r="E17" s="7">
        <v>1</v>
      </c>
      <c r="F17" s="28"/>
      <c r="G17" s="28"/>
      <c r="H17" s="7">
        <f t="shared" si="1"/>
        <v>0</v>
      </c>
      <c r="I17" s="21"/>
    </row>
    <row r="18" spans="1:9" ht="60" customHeight="1" x14ac:dyDescent="0.25">
      <c r="A18" s="75"/>
      <c r="B18" s="5"/>
      <c r="C18" s="10" t="s">
        <v>24</v>
      </c>
      <c r="D18" s="40"/>
      <c r="E18" s="7">
        <v>0.5</v>
      </c>
      <c r="F18" s="28"/>
      <c r="G18" s="28"/>
      <c r="H18" s="7">
        <f t="shared" si="1"/>
        <v>0</v>
      </c>
      <c r="I18" s="21"/>
    </row>
    <row r="19" spans="1:9" ht="60" customHeight="1" x14ac:dyDescent="0.25">
      <c r="A19" s="75"/>
      <c r="B19" s="9"/>
      <c r="C19" s="10" t="s">
        <v>25</v>
      </c>
      <c r="D19" s="40"/>
      <c r="E19" s="7">
        <v>0.25</v>
      </c>
      <c r="F19" s="28"/>
      <c r="G19" s="28"/>
      <c r="H19" s="7">
        <f t="shared" si="1"/>
        <v>0</v>
      </c>
      <c r="I19" s="21"/>
    </row>
    <row r="20" spans="1:9" ht="60" customHeight="1" x14ac:dyDescent="0.25">
      <c r="A20" s="75"/>
      <c r="B20" s="9"/>
      <c r="C20" s="10" t="s">
        <v>26</v>
      </c>
      <c r="D20" s="40"/>
      <c r="E20" s="7">
        <v>1.5</v>
      </c>
      <c r="F20" s="28"/>
      <c r="G20" s="28"/>
      <c r="H20" s="7">
        <f t="shared" si="1"/>
        <v>0</v>
      </c>
      <c r="I20" s="21"/>
    </row>
    <row r="21" spans="1:9" ht="60" customHeight="1" x14ac:dyDescent="0.25">
      <c r="A21" s="75"/>
      <c r="B21" s="9"/>
      <c r="C21" s="10" t="s">
        <v>27</v>
      </c>
      <c r="D21" s="40"/>
      <c r="E21" s="7">
        <v>0.25</v>
      </c>
      <c r="F21" s="28"/>
      <c r="G21" s="28"/>
      <c r="H21" s="7">
        <f>E21*F21</f>
        <v>0</v>
      </c>
      <c r="I21" s="21"/>
    </row>
    <row r="22" spans="1:9" ht="60" customHeight="1" x14ac:dyDescent="0.25">
      <c r="A22" s="75"/>
      <c r="B22" s="5"/>
      <c r="C22" s="10" t="s">
        <v>86</v>
      </c>
      <c r="D22" s="21"/>
      <c r="E22" s="15">
        <v>0.5</v>
      </c>
      <c r="F22" s="9"/>
      <c r="G22" s="9"/>
      <c r="H22" s="7">
        <f>E22*F22</f>
        <v>0</v>
      </c>
      <c r="I22" s="9"/>
    </row>
    <row r="23" spans="1:9" ht="60" customHeight="1" x14ac:dyDescent="0.25">
      <c r="A23" s="75"/>
      <c r="B23" s="11" t="s">
        <v>6</v>
      </c>
      <c r="C23" s="16"/>
      <c r="D23" s="39">
        <v>5</v>
      </c>
      <c r="E23" s="13"/>
      <c r="F23" s="13"/>
      <c r="G23" s="13"/>
      <c r="H23" s="13">
        <f>SUM(H24:H27)</f>
        <v>0</v>
      </c>
      <c r="I23" s="13">
        <f>IF(H23&gt;D23,D23,H23)</f>
        <v>0</v>
      </c>
    </row>
    <row r="24" spans="1:9" ht="60" customHeight="1" x14ac:dyDescent="0.25">
      <c r="A24" s="75"/>
      <c r="B24" s="5"/>
      <c r="C24" s="10" t="s">
        <v>41</v>
      </c>
      <c r="D24" s="40"/>
      <c r="E24" s="7">
        <v>1</v>
      </c>
      <c r="F24" s="28"/>
      <c r="G24" s="28"/>
      <c r="H24" s="7">
        <f t="shared" si="1"/>
        <v>0</v>
      </c>
      <c r="I24" s="21"/>
    </row>
    <row r="25" spans="1:9" ht="60" customHeight="1" x14ac:dyDescent="0.25">
      <c r="A25" s="75"/>
      <c r="B25" s="9"/>
      <c r="C25" s="70" t="s">
        <v>63</v>
      </c>
      <c r="D25" s="40"/>
      <c r="E25" s="7">
        <v>0.5</v>
      </c>
      <c r="F25" s="28"/>
      <c r="G25" s="28"/>
      <c r="H25" s="7">
        <f t="shared" si="1"/>
        <v>0</v>
      </c>
      <c r="I25" s="21"/>
    </row>
    <row r="26" spans="1:9" ht="60" customHeight="1" x14ac:dyDescent="0.25">
      <c r="A26" s="75"/>
      <c r="B26" s="9"/>
      <c r="C26" s="10" t="s">
        <v>28</v>
      </c>
      <c r="D26" s="40"/>
      <c r="E26" s="7">
        <v>0.5</v>
      </c>
      <c r="F26" s="28"/>
      <c r="G26" s="28"/>
      <c r="H26" s="7">
        <f t="shared" si="1"/>
        <v>0</v>
      </c>
      <c r="I26" s="21"/>
    </row>
    <row r="27" spans="1:9" ht="60" customHeight="1" x14ac:dyDescent="0.25">
      <c r="A27" s="75"/>
      <c r="B27" s="9"/>
      <c r="C27" s="10" t="s">
        <v>29</v>
      </c>
      <c r="D27" s="40"/>
      <c r="E27" s="7">
        <v>0.25</v>
      </c>
      <c r="F27" s="28"/>
      <c r="G27" s="28"/>
      <c r="H27" s="7">
        <f t="shared" si="1"/>
        <v>0</v>
      </c>
      <c r="I27" s="21"/>
    </row>
    <row r="28" spans="1:9" ht="60" customHeight="1" x14ac:dyDescent="0.25">
      <c r="A28" s="75"/>
      <c r="B28" s="11" t="s">
        <v>7</v>
      </c>
      <c r="C28" s="17"/>
      <c r="D28" s="39">
        <v>5</v>
      </c>
      <c r="E28" s="13"/>
      <c r="F28" s="13"/>
      <c r="G28" s="13"/>
      <c r="H28" s="13">
        <f>SUM(H29:H31)</f>
        <v>0</v>
      </c>
      <c r="I28" s="13">
        <f>IF(H28&gt;D28,D28,H28)</f>
        <v>0</v>
      </c>
    </row>
    <row r="29" spans="1:9" ht="60" customHeight="1" x14ac:dyDescent="0.25">
      <c r="A29" s="75"/>
      <c r="B29" s="5"/>
      <c r="C29" s="70" t="s">
        <v>64</v>
      </c>
      <c r="D29" s="40"/>
      <c r="E29" s="7">
        <v>1</v>
      </c>
      <c r="F29" s="28"/>
      <c r="G29" s="28"/>
      <c r="H29" s="7">
        <f t="shared" si="1"/>
        <v>0</v>
      </c>
      <c r="I29" s="21"/>
    </row>
    <row r="30" spans="1:9" ht="60" customHeight="1" x14ac:dyDescent="0.25">
      <c r="A30" s="75"/>
      <c r="B30" s="5"/>
      <c r="C30" s="70" t="s">
        <v>65</v>
      </c>
      <c r="D30" s="40"/>
      <c r="E30" s="7">
        <v>0.5</v>
      </c>
      <c r="F30" s="28"/>
      <c r="G30" s="28"/>
      <c r="H30" s="7">
        <f t="shared" si="1"/>
        <v>0</v>
      </c>
      <c r="I30" s="21"/>
    </row>
    <row r="31" spans="1:9" ht="60" customHeight="1" x14ac:dyDescent="0.25">
      <c r="A31" s="75"/>
      <c r="B31" s="9"/>
      <c r="C31" s="70" t="s">
        <v>66</v>
      </c>
      <c r="D31" s="40"/>
      <c r="E31" s="7">
        <v>0.25</v>
      </c>
      <c r="F31" s="28"/>
      <c r="G31" s="28"/>
      <c r="H31" s="7">
        <f t="shared" si="1"/>
        <v>0</v>
      </c>
      <c r="I31" s="21"/>
    </row>
    <row r="32" spans="1:9" ht="60" customHeight="1" x14ac:dyDescent="0.25">
      <c r="A32" s="75"/>
      <c r="B32" s="11" t="s">
        <v>8</v>
      </c>
      <c r="C32" s="19"/>
      <c r="D32" s="71">
        <v>5</v>
      </c>
      <c r="E32" s="18"/>
      <c r="F32" s="13"/>
      <c r="G32" s="13"/>
      <c r="H32" s="13">
        <f>SUM(H33:H36)</f>
        <v>0</v>
      </c>
      <c r="I32" s="13">
        <f>IF(H32&gt;D32,D32,H32)</f>
        <v>0</v>
      </c>
    </row>
    <row r="33" spans="1:10" ht="60" customHeight="1" x14ac:dyDescent="0.25">
      <c r="A33" s="75"/>
      <c r="B33" s="4"/>
      <c r="C33" s="10" t="s">
        <v>30</v>
      </c>
      <c r="D33" s="40"/>
      <c r="E33" s="7">
        <v>1</v>
      </c>
      <c r="F33" s="28"/>
      <c r="G33" s="28"/>
      <c r="H33" s="7">
        <f t="shared" si="1"/>
        <v>0</v>
      </c>
      <c r="I33" s="21"/>
    </row>
    <row r="34" spans="1:10" ht="60" customHeight="1" x14ac:dyDescent="0.25">
      <c r="A34" s="75"/>
      <c r="B34" s="4"/>
      <c r="C34" s="10" t="s">
        <v>31</v>
      </c>
      <c r="D34" s="40"/>
      <c r="E34" s="7">
        <v>0.5</v>
      </c>
      <c r="F34" s="28"/>
      <c r="G34" s="28"/>
      <c r="H34" s="7">
        <f t="shared" si="1"/>
        <v>0</v>
      </c>
      <c r="I34" s="21"/>
    </row>
    <row r="35" spans="1:10" ht="60" customHeight="1" x14ac:dyDescent="0.25">
      <c r="A35" s="75"/>
      <c r="B35" s="9"/>
      <c r="C35" s="10" t="s">
        <v>32</v>
      </c>
      <c r="D35" s="40"/>
      <c r="E35" s="38">
        <v>0.25</v>
      </c>
      <c r="F35" s="28"/>
      <c r="G35" s="28"/>
      <c r="H35" s="7">
        <f t="shared" si="1"/>
        <v>0</v>
      </c>
      <c r="I35" s="21"/>
    </row>
    <row r="36" spans="1:10" ht="60" customHeight="1" x14ac:dyDescent="0.25">
      <c r="A36" s="75"/>
      <c r="B36" s="9"/>
      <c r="C36" s="10" t="s">
        <v>33</v>
      </c>
      <c r="D36" s="40"/>
      <c r="E36" s="7">
        <v>0.25</v>
      </c>
      <c r="F36" s="28"/>
      <c r="G36" s="28"/>
      <c r="H36" s="7">
        <f t="shared" si="1"/>
        <v>0</v>
      </c>
      <c r="I36" s="21"/>
      <c r="J36" s="74"/>
    </row>
    <row r="37" spans="1:10" ht="60" customHeight="1" x14ac:dyDescent="0.25">
      <c r="A37" s="75"/>
      <c r="B37" s="11" t="s">
        <v>9</v>
      </c>
      <c r="C37" s="19"/>
      <c r="D37" s="39">
        <v>5</v>
      </c>
      <c r="E37" s="18"/>
      <c r="F37" s="13"/>
      <c r="G37" s="13"/>
      <c r="H37" s="13">
        <f>SUM(H38:H39)</f>
        <v>0</v>
      </c>
      <c r="I37" s="13">
        <f>IF(H37&gt;D37,D37,H37)</f>
        <v>0</v>
      </c>
    </row>
    <row r="38" spans="1:10" ht="60" customHeight="1" x14ac:dyDescent="0.25">
      <c r="A38" s="75"/>
      <c r="B38" s="34"/>
      <c r="C38" s="10" t="s">
        <v>34</v>
      </c>
      <c r="D38" s="41"/>
      <c r="E38" s="35">
        <v>0.5</v>
      </c>
      <c r="F38" s="36"/>
      <c r="G38" s="36"/>
      <c r="H38" s="7">
        <f t="shared" si="1"/>
        <v>0</v>
      </c>
      <c r="I38" s="37"/>
    </row>
    <row r="39" spans="1:10" ht="60" customHeight="1" x14ac:dyDescent="0.25">
      <c r="A39" s="76"/>
      <c r="B39" s="34"/>
      <c r="C39" s="61" t="s">
        <v>35</v>
      </c>
      <c r="D39" s="41"/>
      <c r="E39" s="35">
        <v>0.5</v>
      </c>
      <c r="F39" s="36"/>
      <c r="G39" s="36"/>
      <c r="H39" s="35">
        <f t="shared" si="1"/>
        <v>0</v>
      </c>
      <c r="I39" s="37"/>
    </row>
    <row r="40" spans="1:10" ht="60" customHeight="1" x14ac:dyDescent="0.25">
      <c r="A40" s="31"/>
      <c r="B40" s="65"/>
      <c r="C40" s="66"/>
      <c r="D40" s="67">
        <f>SUM(D4:D39)</f>
        <v>35</v>
      </c>
      <c r="E40" s="53"/>
      <c r="F40" s="53"/>
      <c r="G40" s="53"/>
      <c r="H40" s="54">
        <f>H4+H13+H23+H28+H32+H37</f>
        <v>0</v>
      </c>
      <c r="I40" s="54">
        <f>I4+I13+I23+I28+I32+I37</f>
        <v>0</v>
      </c>
    </row>
    <row r="41" spans="1:10" ht="60" customHeight="1" x14ac:dyDescent="0.25">
      <c r="A41" s="77" t="s">
        <v>60</v>
      </c>
      <c r="B41" s="42"/>
      <c r="C41" s="62"/>
      <c r="D41" s="63"/>
      <c r="E41" s="64"/>
      <c r="F41" s="64"/>
      <c r="G41" s="64"/>
      <c r="H41" s="63"/>
      <c r="I41" s="63"/>
    </row>
    <row r="42" spans="1:10" ht="60" customHeight="1" x14ac:dyDescent="0.25">
      <c r="A42" s="75"/>
      <c r="B42" s="72" t="s">
        <v>81</v>
      </c>
      <c r="C42" s="22"/>
      <c r="D42" s="23">
        <v>15</v>
      </c>
      <c r="E42" s="24"/>
      <c r="F42" s="24"/>
      <c r="G42" s="24"/>
      <c r="H42" s="24">
        <f>SUM(H43:H47)</f>
        <v>0</v>
      </c>
      <c r="I42" s="24">
        <f>IF(H42&gt;D42,D42,H42)</f>
        <v>0</v>
      </c>
    </row>
    <row r="43" spans="1:10" ht="60" customHeight="1" x14ac:dyDescent="0.25">
      <c r="A43" s="75"/>
      <c r="B43" s="5"/>
      <c r="C43" s="70" t="s">
        <v>67</v>
      </c>
      <c r="D43" s="6"/>
      <c r="E43" s="7">
        <v>0.5</v>
      </c>
      <c r="F43" s="28"/>
      <c r="G43" s="28"/>
      <c r="H43" s="7">
        <f t="shared" ref="H43:H56" si="2">E43*F43</f>
        <v>0</v>
      </c>
      <c r="I43" s="21"/>
    </row>
    <row r="44" spans="1:10" ht="60" customHeight="1" x14ac:dyDescent="0.25">
      <c r="A44" s="75"/>
      <c r="B44" s="5"/>
      <c r="C44" s="70" t="s">
        <v>68</v>
      </c>
      <c r="D44" s="6"/>
      <c r="E44" s="7">
        <v>0.75</v>
      </c>
      <c r="F44" s="28"/>
      <c r="G44" s="28"/>
      <c r="H44" s="7">
        <f t="shared" si="2"/>
        <v>0</v>
      </c>
      <c r="I44" s="21"/>
    </row>
    <row r="45" spans="1:10" ht="60" customHeight="1" x14ac:dyDescent="0.25">
      <c r="A45" s="75"/>
      <c r="B45" s="5"/>
      <c r="C45" s="10" t="s">
        <v>36</v>
      </c>
      <c r="D45" s="6"/>
      <c r="E45" s="7">
        <v>1</v>
      </c>
      <c r="F45" s="28"/>
      <c r="G45" s="28"/>
      <c r="H45" s="7">
        <f t="shared" si="2"/>
        <v>0</v>
      </c>
      <c r="I45" s="21"/>
    </row>
    <row r="46" spans="1:10" ht="60" customHeight="1" x14ac:dyDescent="0.25">
      <c r="A46" s="75"/>
      <c r="B46" s="5"/>
      <c r="C46" s="70" t="s">
        <v>69</v>
      </c>
      <c r="D46" s="21"/>
      <c r="E46" s="15">
        <v>0.75</v>
      </c>
      <c r="F46" s="28"/>
      <c r="G46" s="28"/>
      <c r="H46" s="7">
        <f t="shared" si="2"/>
        <v>0</v>
      </c>
      <c r="I46" s="21"/>
    </row>
    <row r="47" spans="1:10" ht="60" customHeight="1" x14ac:dyDescent="0.25">
      <c r="A47" s="75"/>
      <c r="B47" s="5"/>
      <c r="C47" s="10" t="s">
        <v>57</v>
      </c>
      <c r="D47" s="21"/>
      <c r="E47" s="15">
        <v>0.5</v>
      </c>
      <c r="F47" s="28"/>
      <c r="G47" s="28"/>
      <c r="H47" s="7">
        <f t="shared" si="2"/>
        <v>0</v>
      </c>
      <c r="I47" s="21"/>
    </row>
    <row r="48" spans="1:10" ht="60" customHeight="1" x14ac:dyDescent="0.25">
      <c r="A48" s="75"/>
      <c r="B48" s="72" t="s">
        <v>82</v>
      </c>
      <c r="C48" s="17"/>
      <c r="D48" s="23">
        <v>15</v>
      </c>
      <c r="E48" s="17"/>
      <c r="F48" s="20"/>
      <c r="G48" s="17"/>
      <c r="H48" s="24">
        <f>SUM(H49:H50)</f>
        <v>0</v>
      </c>
      <c r="I48" s="13">
        <f>IF(H48&gt;D48,D48,H48)</f>
        <v>0</v>
      </c>
    </row>
    <row r="49" spans="1:9" ht="60" customHeight="1" x14ac:dyDescent="0.25">
      <c r="A49" s="75"/>
      <c r="B49" s="5"/>
      <c r="C49" s="70" t="s">
        <v>37</v>
      </c>
      <c r="D49" s="6"/>
      <c r="E49" s="7">
        <v>2</v>
      </c>
      <c r="F49" s="28"/>
      <c r="G49" s="28"/>
      <c r="H49" s="7">
        <f t="shared" si="2"/>
        <v>0</v>
      </c>
      <c r="I49" s="21"/>
    </row>
    <row r="50" spans="1:9" ht="60" customHeight="1" x14ac:dyDescent="0.25">
      <c r="A50" s="75"/>
      <c r="B50" s="9"/>
      <c r="C50" s="70" t="s">
        <v>70</v>
      </c>
      <c r="D50" s="6"/>
      <c r="E50" s="7">
        <v>1.5</v>
      </c>
      <c r="F50" s="28"/>
      <c r="G50" s="28"/>
      <c r="H50" s="7">
        <f t="shared" si="2"/>
        <v>0</v>
      </c>
      <c r="I50" s="21"/>
    </row>
    <row r="51" spans="1:9" ht="60" customHeight="1" x14ac:dyDescent="0.25">
      <c r="A51" s="75"/>
      <c r="B51" s="11" t="s">
        <v>10</v>
      </c>
      <c r="C51" s="17"/>
      <c r="D51" s="12">
        <v>10</v>
      </c>
      <c r="E51" s="13"/>
      <c r="F51" s="20"/>
      <c r="G51" s="17"/>
      <c r="H51" s="13">
        <f>SUM(H52:H53)</f>
        <v>0</v>
      </c>
      <c r="I51" s="13">
        <f>IF(H51&gt;D51,D51,H51)</f>
        <v>0</v>
      </c>
    </row>
    <row r="52" spans="1:9" ht="60" customHeight="1" x14ac:dyDescent="0.25">
      <c r="A52" s="75"/>
      <c r="B52" s="43"/>
      <c r="C52" s="70" t="s">
        <v>71</v>
      </c>
      <c r="D52" s="44"/>
      <c r="E52" s="45">
        <v>0.75</v>
      </c>
      <c r="F52" s="28"/>
      <c r="G52" s="28"/>
      <c r="H52" s="7">
        <f t="shared" si="2"/>
        <v>0</v>
      </c>
      <c r="I52" s="45"/>
    </row>
    <row r="53" spans="1:9" ht="60" customHeight="1" x14ac:dyDescent="0.25">
      <c r="A53" s="75"/>
      <c r="B53" s="9"/>
      <c r="C53" s="70" t="s">
        <v>72</v>
      </c>
      <c r="D53" s="6"/>
      <c r="E53" s="7">
        <v>0.5</v>
      </c>
      <c r="F53" s="28"/>
      <c r="G53" s="28"/>
      <c r="H53" s="7">
        <f t="shared" si="2"/>
        <v>0</v>
      </c>
      <c r="I53" s="21"/>
    </row>
    <row r="54" spans="1:9" ht="60" customHeight="1" x14ac:dyDescent="0.25">
      <c r="A54" s="75"/>
      <c r="B54" s="73" t="s">
        <v>83</v>
      </c>
      <c r="C54" s="11"/>
      <c r="D54" s="12">
        <v>5</v>
      </c>
      <c r="E54" s="11"/>
      <c r="F54" s="20"/>
      <c r="G54" s="17"/>
      <c r="H54" s="13">
        <f>SUM(H55:H56)</f>
        <v>0</v>
      </c>
      <c r="I54" s="13">
        <f>IF(H54&gt;D54,D54,H54)</f>
        <v>0</v>
      </c>
    </row>
    <row r="55" spans="1:9" ht="60" customHeight="1" x14ac:dyDescent="0.25">
      <c r="A55" s="75"/>
      <c r="B55" s="5"/>
      <c r="C55" s="4" t="s">
        <v>56</v>
      </c>
      <c r="D55" s="6"/>
      <c r="E55" s="7">
        <v>1.5</v>
      </c>
      <c r="F55" s="28"/>
      <c r="G55" s="28"/>
      <c r="H55" s="7">
        <f t="shared" si="2"/>
        <v>0</v>
      </c>
      <c r="I55" s="21"/>
    </row>
    <row r="56" spans="1:9" ht="60" customHeight="1" x14ac:dyDescent="0.25">
      <c r="A56" s="78"/>
      <c r="B56" s="5"/>
      <c r="C56" s="4" t="s">
        <v>38</v>
      </c>
      <c r="D56" s="6"/>
      <c r="E56" s="7">
        <v>1</v>
      </c>
      <c r="F56" s="28"/>
      <c r="G56" s="28"/>
      <c r="H56" s="7">
        <f t="shared" si="2"/>
        <v>0</v>
      </c>
      <c r="I56" s="21"/>
    </row>
    <row r="57" spans="1:9" ht="60" customHeight="1" x14ac:dyDescent="0.25">
      <c r="A57" s="32"/>
      <c r="B57" s="58"/>
      <c r="C57" s="58"/>
      <c r="D57" s="59">
        <f>SUM(D42:D56)</f>
        <v>45</v>
      </c>
      <c r="E57" s="60"/>
      <c r="F57" s="60"/>
      <c r="G57" s="60"/>
      <c r="H57" s="54">
        <f>H42+H48+H51+H54</f>
        <v>0</v>
      </c>
      <c r="I57" s="54">
        <f>I54+I51+I48+I42</f>
        <v>0</v>
      </c>
    </row>
    <row r="58" spans="1:9" ht="60" customHeight="1" thickBot="1" x14ac:dyDescent="0.3">
      <c r="A58" s="77" t="s">
        <v>61</v>
      </c>
      <c r="B58" s="55"/>
      <c r="C58" s="55"/>
      <c r="D58" s="56"/>
      <c r="E58" s="57"/>
      <c r="F58" s="57"/>
      <c r="G58" s="57"/>
      <c r="H58" s="57"/>
      <c r="I58" s="57"/>
    </row>
    <row r="59" spans="1:9" ht="60" customHeight="1" x14ac:dyDescent="0.25">
      <c r="A59" s="75"/>
      <c r="B59" s="72" t="s">
        <v>79</v>
      </c>
      <c r="C59" s="22"/>
      <c r="D59" s="25">
        <v>6</v>
      </c>
      <c r="E59" s="24"/>
      <c r="F59" s="26"/>
      <c r="G59" s="22"/>
      <c r="H59" s="13">
        <f>SUM(H60:H72)</f>
        <v>0</v>
      </c>
      <c r="I59" s="13">
        <f>IF(H59&gt;D59,D59,H59)</f>
        <v>0</v>
      </c>
    </row>
    <row r="60" spans="1:9" ht="60" customHeight="1" x14ac:dyDescent="0.25">
      <c r="A60" s="75"/>
      <c r="B60" s="46"/>
      <c r="C60" s="10" t="s">
        <v>42</v>
      </c>
      <c r="D60" s="47"/>
      <c r="E60" s="48">
        <v>1.5</v>
      </c>
      <c r="F60" s="28"/>
      <c r="G60" s="28"/>
      <c r="H60" s="7">
        <f t="shared" ref="H60:H72" si="3">E60*F60</f>
        <v>0</v>
      </c>
      <c r="I60" s="48"/>
    </row>
    <row r="61" spans="1:9" ht="60" customHeight="1" x14ac:dyDescent="0.25">
      <c r="A61" s="75"/>
      <c r="B61" s="46"/>
      <c r="C61" s="10" t="s">
        <v>43</v>
      </c>
      <c r="D61" s="47"/>
      <c r="E61" s="48">
        <v>1</v>
      </c>
      <c r="F61" s="28"/>
      <c r="G61" s="28"/>
      <c r="H61" s="7">
        <f t="shared" si="3"/>
        <v>0</v>
      </c>
      <c r="I61" s="48"/>
    </row>
    <row r="62" spans="1:9" ht="60" customHeight="1" x14ac:dyDescent="0.25">
      <c r="A62" s="75"/>
      <c r="B62" s="46"/>
      <c r="C62" s="70" t="s">
        <v>77</v>
      </c>
      <c r="D62" s="47"/>
      <c r="E62" s="48">
        <v>0.75</v>
      </c>
      <c r="F62" s="28"/>
      <c r="G62" s="28"/>
      <c r="H62" s="7">
        <f t="shared" si="3"/>
        <v>0</v>
      </c>
      <c r="I62" s="48"/>
    </row>
    <row r="63" spans="1:9" ht="60" customHeight="1" x14ac:dyDescent="0.25">
      <c r="A63" s="75"/>
      <c r="B63" s="46"/>
      <c r="C63" s="10" t="s">
        <v>44</v>
      </c>
      <c r="D63" s="47"/>
      <c r="E63" s="48">
        <v>0.75</v>
      </c>
      <c r="F63" s="28"/>
      <c r="G63" s="28"/>
      <c r="H63" s="7">
        <f t="shared" si="3"/>
        <v>0</v>
      </c>
      <c r="I63" s="48"/>
    </row>
    <row r="64" spans="1:9" ht="60" customHeight="1" x14ac:dyDescent="0.25">
      <c r="A64" s="75"/>
      <c r="B64" s="46"/>
      <c r="C64" s="10" t="s">
        <v>45</v>
      </c>
      <c r="D64" s="47"/>
      <c r="E64" s="48">
        <v>0.5</v>
      </c>
      <c r="F64" s="28"/>
      <c r="G64" s="28"/>
      <c r="H64" s="7">
        <f t="shared" si="3"/>
        <v>0</v>
      </c>
      <c r="I64" s="48"/>
    </row>
    <row r="65" spans="1:9" ht="60" customHeight="1" x14ac:dyDescent="0.25">
      <c r="A65" s="75"/>
      <c r="B65" s="46"/>
      <c r="C65" s="70" t="s">
        <v>78</v>
      </c>
      <c r="D65" s="47"/>
      <c r="E65" s="48">
        <v>0.5</v>
      </c>
      <c r="F65" s="28"/>
      <c r="G65" s="28"/>
      <c r="H65" s="7">
        <f t="shared" si="3"/>
        <v>0</v>
      </c>
      <c r="I65" s="48"/>
    </row>
    <row r="66" spans="1:9" ht="60" customHeight="1" x14ac:dyDescent="0.25">
      <c r="A66" s="75"/>
      <c r="B66" s="46"/>
      <c r="C66" s="10" t="s">
        <v>46</v>
      </c>
      <c r="D66" s="47"/>
      <c r="E66" s="48">
        <v>0.5</v>
      </c>
      <c r="F66" s="28"/>
      <c r="G66" s="28"/>
      <c r="H66" s="7">
        <f t="shared" si="3"/>
        <v>0</v>
      </c>
      <c r="I66" s="48"/>
    </row>
    <row r="67" spans="1:9" ht="60" customHeight="1" x14ac:dyDescent="0.25">
      <c r="A67" s="75"/>
      <c r="B67" s="46"/>
      <c r="C67" s="10" t="s">
        <v>39</v>
      </c>
      <c r="D67" s="47"/>
      <c r="E67" s="48">
        <v>0.25</v>
      </c>
      <c r="F67" s="28"/>
      <c r="G67" s="28"/>
      <c r="H67" s="7">
        <f t="shared" si="3"/>
        <v>0</v>
      </c>
      <c r="I67" s="48"/>
    </row>
    <row r="68" spans="1:9" ht="60" customHeight="1" x14ac:dyDescent="0.25">
      <c r="A68" s="75"/>
      <c r="B68" s="46"/>
      <c r="C68" s="10" t="s">
        <v>47</v>
      </c>
      <c r="D68" s="47"/>
      <c r="E68" s="48">
        <v>0.25</v>
      </c>
      <c r="F68" s="28"/>
      <c r="G68" s="28"/>
      <c r="H68" s="7">
        <f t="shared" si="3"/>
        <v>0</v>
      </c>
      <c r="I68" s="48"/>
    </row>
    <row r="69" spans="1:9" ht="60" customHeight="1" x14ac:dyDescent="0.25">
      <c r="A69" s="75"/>
      <c r="B69" s="46"/>
      <c r="C69" s="10" t="s">
        <v>11</v>
      </c>
      <c r="D69" s="47"/>
      <c r="E69" s="48">
        <v>0.25</v>
      </c>
      <c r="F69" s="28"/>
      <c r="G69" s="28"/>
      <c r="H69" s="7">
        <f t="shared" si="3"/>
        <v>0</v>
      </c>
      <c r="I69" s="48"/>
    </row>
    <row r="70" spans="1:9" ht="60" customHeight="1" x14ac:dyDescent="0.25">
      <c r="A70" s="75"/>
      <c r="B70" s="46"/>
      <c r="C70" s="10" t="s">
        <v>12</v>
      </c>
      <c r="D70" s="47"/>
      <c r="E70" s="48">
        <v>0.25</v>
      </c>
      <c r="F70" s="28"/>
      <c r="G70" s="28"/>
      <c r="H70" s="7">
        <f t="shared" si="3"/>
        <v>0</v>
      </c>
      <c r="I70" s="48"/>
    </row>
    <row r="71" spans="1:9" ht="60" customHeight="1" x14ac:dyDescent="0.25">
      <c r="A71" s="75"/>
      <c r="B71" s="46"/>
      <c r="C71" s="10" t="s">
        <v>13</v>
      </c>
      <c r="D71" s="47"/>
      <c r="E71" s="48">
        <v>0.25</v>
      </c>
      <c r="F71" s="28"/>
      <c r="G71" s="28"/>
      <c r="H71" s="7">
        <f t="shared" si="3"/>
        <v>0</v>
      </c>
      <c r="I71" s="48"/>
    </row>
    <row r="72" spans="1:9" ht="60" customHeight="1" x14ac:dyDescent="0.25">
      <c r="A72" s="75"/>
      <c r="B72" s="46"/>
      <c r="C72" s="10" t="s">
        <v>14</v>
      </c>
      <c r="D72" s="47"/>
      <c r="E72" s="48">
        <v>0.25</v>
      </c>
      <c r="F72" s="28"/>
      <c r="G72" s="28"/>
      <c r="H72" s="7">
        <f t="shared" si="3"/>
        <v>0</v>
      </c>
      <c r="I72" s="48"/>
    </row>
    <row r="73" spans="1:9" ht="60" customHeight="1" x14ac:dyDescent="0.25">
      <c r="A73" s="75"/>
      <c r="B73" s="72" t="s">
        <v>75</v>
      </c>
      <c r="C73" s="22"/>
      <c r="D73" s="25">
        <v>4</v>
      </c>
      <c r="E73" s="22"/>
      <c r="F73" s="22"/>
      <c r="G73" s="22"/>
      <c r="H73" s="13">
        <f>SUM(H74:H80)</f>
        <v>0</v>
      </c>
      <c r="I73" s="13">
        <f>IF(H73&gt;D73,D73,H73)</f>
        <v>0</v>
      </c>
    </row>
    <row r="74" spans="1:9" ht="60" customHeight="1" x14ac:dyDescent="0.25">
      <c r="A74" s="75"/>
      <c r="B74" s="46"/>
      <c r="C74" s="10" t="s">
        <v>58</v>
      </c>
      <c r="D74" s="50"/>
      <c r="E74" s="48">
        <v>0.5</v>
      </c>
      <c r="F74" s="28"/>
      <c r="G74" s="28"/>
      <c r="H74" s="7">
        <f t="shared" ref="H74" si="4">E74*F74</f>
        <v>0</v>
      </c>
      <c r="I74" s="45"/>
    </row>
    <row r="75" spans="1:9" ht="60" customHeight="1" x14ac:dyDescent="0.25">
      <c r="A75" s="75"/>
      <c r="B75" s="46"/>
      <c r="C75" s="10" t="s">
        <v>48</v>
      </c>
      <c r="D75" s="50"/>
      <c r="E75" s="45">
        <v>0.5</v>
      </c>
      <c r="F75" s="28"/>
      <c r="G75" s="28"/>
      <c r="H75" s="7">
        <f t="shared" ref="H75:H79" si="5">E75*F75</f>
        <v>0</v>
      </c>
      <c r="I75" s="45"/>
    </row>
    <row r="76" spans="1:9" ht="60" customHeight="1" x14ac:dyDescent="0.25">
      <c r="A76" s="75"/>
      <c r="B76" s="46"/>
      <c r="C76" s="70" t="s">
        <v>73</v>
      </c>
      <c r="D76" s="50"/>
      <c r="E76" s="45">
        <v>0.5</v>
      </c>
      <c r="F76" s="28"/>
      <c r="G76" s="28"/>
      <c r="H76" s="7">
        <f t="shared" si="5"/>
        <v>0</v>
      </c>
      <c r="I76" s="45"/>
    </row>
    <row r="77" spans="1:9" ht="60" customHeight="1" x14ac:dyDescent="0.25">
      <c r="A77" s="75"/>
      <c r="B77" s="46"/>
      <c r="C77" s="10" t="s">
        <v>50</v>
      </c>
      <c r="D77" s="50"/>
      <c r="E77" s="45">
        <v>0.25</v>
      </c>
      <c r="F77" s="28"/>
      <c r="G77" s="28"/>
      <c r="H77" s="7">
        <f t="shared" si="5"/>
        <v>0</v>
      </c>
      <c r="I77" s="45"/>
    </row>
    <row r="78" spans="1:9" ht="60" customHeight="1" x14ac:dyDescent="0.25">
      <c r="A78" s="75"/>
      <c r="B78" s="46"/>
      <c r="C78" s="10" t="s">
        <v>51</v>
      </c>
      <c r="D78" s="50"/>
      <c r="E78" s="45">
        <v>0.5</v>
      </c>
      <c r="F78" s="28"/>
      <c r="G78" s="28"/>
      <c r="H78" s="7">
        <f t="shared" si="5"/>
        <v>0</v>
      </c>
      <c r="I78" s="45"/>
    </row>
    <row r="79" spans="1:9" ht="60" customHeight="1" x14ac:dyDescent="0.25">
      <c r="A79" s="75"/>
      <c r="B79" s="46"/>
      <c r="C79" s="10" t="s">
        <v>52</v>
      </c>
      <c r="D79" s="50"/>
      <c r="E79" s="45">
        <v>1</v>
      </c>
      <c r="F79" s="28"/>
      <c r="G79" s="28"/>
      <c r="H79" s="7">
        <f t="shared" si="5"/>
        <v>0</v>
      </c>
      <c r="I79" s="45"/>
    </row>
    <row r="80" spans="1:9" ht="60" customHeight="1" x14ac:dyDescent="0.25">
      <c r="A80" s="79"/>
      <c r="B80" s="46"/>
      <c r="C80" s="10" t="s">
        <v>49</v>
      </c>
      <c r="D80" s="50"/>
      <c r="E80" s="45" t="s">
        <v>53</v>
      </c>
      <c r="F80" s="28"/>
      <c r="G80" s="28"/>
      <c r="H80" s="45">
        <f>F80</f>
        <v>0</v>
      </c>
      <c r="I80" s="45"/>
    </row>
    <row r="81" spans="1:9" ht="90.75" customHeight="1" x14ac:dyDescent="0.25">
      <c r="A81" s="32"/>
      <c r="B81" s="72" t="s">
        <v>76</v>
      </c>
      <c r="C81" s="25"/>
      <c r="D81" s="25">
        <v>10</v>
      </c>
      <c r="E81" s="25"/>
      <c r="F81" s="25"/>
      <c r="G81" s="25"/>
      <c r="H81" s="13">
        <f>SUM(H82)</f>
        <v>0</v>
      </c>
      <c r="I81" s="13">
        <f>IF(H81&gt;D81,D81,H81)</f>
        <v>0</v>
      </c>
    </row>
    <row r="82" spans="1:9" ht="60" customHeight="1" x14ac:dyDescent="0.25">
      <c r="A82" s="32"/>
      <c r="B82" s="49"/>
      <c r="C82" s="10" t="s">
        <v>40</v>
      </c>
      <c r="D82" s="50"/>
      <c r="E82" s="50" t="s">
        <v>87</v>
      </c>
      <c r="F82" s="28"/>
      <c r="G82" s="28"/>
      <c r="H82" s="45">
        <f>F82</f>
        <v>0</v>
      </c>
      <c r="I82" s="50"/>
    </row>
    <row r="83" spans="1:9" ht="39.950000000000003" customHeight="1" x14ac:dyDescent="0.25">
      <c r="A83" s="32"/>
      <c r="B83" s="51"/>
      <c r="C83" s="51"/>
      <c r="D83" s="52">
        <f>SUM(D59:D82)</f>
        <v>20</v>
      </c>
      <c r="E83" s="51"/>
      <c r="F83" s="53"/>
      <c r="G83" s="53"/>
      <c r="H83" s="54">
        <f>H81+H73+H59</f>
        <v>0</v>
      </c>
      <c r="I83" s="54">
        <f>I81+I73+I59</f>
        <v>0</v>
      </c>
    </row>
    <row r="84" spans="1:9" ht="39.950000000000003" customHeight="1" x14ac:dyDescent="0.3"/>
    <row r="85" spans="1:9" ht="18" customHeight="1" x14ac:dyDescent="0.3">
      <c r="C85" s="27" t="s">
        <v>4</v>
      </c>
      <c r="D85" s="68">
        <f>D83+D57+D40</f>
        <v>100</v>
      </c>
      <c r="I85" s="33">
        <f>I40+I57+I83</f>
        <v>0</v>
      </c>
    </row>
    <row r="86" spans="1:9" x14ac:dyDescent="0.3">
      <c r="B86" s="1"/>
      <c r="C86" s="1"/>
      <c r="D86" s="8"/>
    </row>
  </sheetData>
  <sheetProtection algorithmName="SHA-512" hashValue="E2H27OskGuZbb1EeBHNa/RhAxCEATbXQwq2xQATOtOXhUjr2C4Dg/fpfEyVH1ZplcrqRJPyDxspUdjGHHXvRWQ==" saltValue="J0pdsWB4hROIsG17rzNSmg==" spinCount="100000" sheet="1" objects="1" scenarios="1"/>
  <mergeCells count="5">
    <mergeCell ref="A4:A39"/>
    <mergeCell ref="A41:A56"/>
    <mergeCell ref="A58:A80"/>
    <mergeCell ref="B2:C2"/>
    <mergeCell ref="B3:C3"/>
  </mergeCells>
  <pageMargins left="0" right="0" top="0" bottom="0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DEF17C32A894DB2125CD461C5A846" ma:contentTypeVersion="15" ma:contentTypeDescription="Criar um novo documento." ma:contentTypeScope="" ma:versionID="848faad259be9cc6f4a6861f2a6dd9fb">
  <xsd:schema xmlns:xsd="http://www.w3.org/2001/XMLSchema" xmlns:xs="http://www.w3.org/2001/XMLSchema" xmlns:p="http://schemas.microsoft.com/office/2006/metadata/properties" xmlns:ns3="cb490f5b-68e4-4be1-a127-98f8d5f831eb" targetNamespace="http://schemas.microsoft.com/office/2006/metadata/properties" ma:root="true" ma:fieldsID="9caf9db3c8cfc0c47215c33b9655b52a" ns3:_="">
    <xsd:import namespace="cb490f5b-68e4-4be1-a127-98f8d5f831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90f5b-68e4-4be1-a127-98f8d5f83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b490f5b-68e4-4be1-a127-98f8d5f831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278C3-8C99-4FB8-8516-CF522533E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90f5b-68e4-4be1-a127-98f8d5f8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CF383-E82B-496C-AFE1-68224FE5483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cb490f5b-68e4-4be1-a127-98f8d5f831eb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BFBECE-B846-483E-914C-76AFCE921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GRELHA</vt:lpstr>
      <vt:lpstr>GRELHA!Área_de_Impressão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Politécnico de Viseu</dc:creator>
  <cp:keywords/>
  <dc:description/>
  <cp:lastModifiedBy>Cristina Gomes</cp:lastModifiedBy>
  <cp:revision/>
  <cp:lastPrinted>2024-07-18T18:00:34Z</cp:lastPrinted>
  <dcterms:created xsi:type="dcterms:W3CDTF">2019-10-01T13:05:57Z</dcterms:created>
  <dcterms:modified xsi:type="dcterms:W3CDTF">2024-07-30T10:08:25Z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0x010100310DEF17C32A894DB2125CD461C5A846</vt:lpwstr>
  </property>
</Properties>
</file>